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/>
  <bookViews>
    <workbookView xWindow="0" yWindow="0" windowWidth="23040" windowHeight="9060"/>
  </bookViews>
  <sheets>
    <sheet name="Tonery" sheetId="1" r:id="rId1"/>
  </sheets>
  <externalReferences>
    <externalReference r:id="rId2"/>
  </externalReferences>
  <definedNames>
    <definedName name="_xlnm.Print_Area" localSheetId="0">Tonery!$B$1:$S$10</definedName>
  </definedNames>
  <calcPr calcId="145621"/>
</workbook>
</file>

<file path=xl/calcChain.xml><?xml version="1.0" encoding="utf-8"?>
<calcChain xmlns="http://schemas.openxmlformats.org/spreadsheetml/2006/main">
  <c r="S7" i="1" l="1"/>
  <c r="R7" i="1"/>
  <c r="O7" i="1"/>
  <c r="P10" i="1" l="1"/>
  <c r="Q10" i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<sst xmlns="http://schemas.openxmlformats.org/spreadsheetml/2006/main" count="40" uniqueCount="39">
  <si>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</si>
  <si>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</si>
  <si>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</si>
  <si>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</si>
  <si>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</si>
  <si>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</si>
  <si>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</si>
  <si>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</si>
  <si>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</si>
  <si>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</si>
  <si>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</si>
  <si>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</si>
  <si>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</si>
  <si>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</si>
  <si>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</si>
  <si>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</si>
  <si>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ks</t>
  </si>
  <si>
    <t>9019/0012/21</t>
  </si>
  <si>
    <t>Příloha č. 2 Kupní smlouvy - technická specifikace
Tonery (II.) 010 - 2021 (originální)</t>
  </si>
  <si>
    <t>Název</t>
  </si>
  <si>
    <t>Toner do tiskárny OKI B432 - černý</t>
  </si>
  <si>
    <t>Měrná jednotka [MJ]</t>
  </si>
  <si>
    <t xml:space="preserve">Popis </t>
  </si>
  <si>
    <t>Originální toner. Výtěžnost 7 000 stran.</t>
  </si>
  <si>
    <t xml:space="preserve">Fakturace </t>
  </si>
  <si>
    <t>Samostatná faktura</t>
  </si>
  <si>
    <t xml:space="preserve">Financováno
 z projektových finančních prostředků </t>
  </si>
  <si>
    <t>NE</t>
  </si>
  <si>
    <t>Pokud financováno z projektových prostředků, pak ŘEŠITEL uvede: NÁZEV A ČÍSLO DOTAČNÍHO PROJEKTU</t>
  </si>
  <si>
    <t>Obchodní podmínky NAD RÁMEC STANDARDNÍCH 
obchodních podmínek</t>
  </si>
  <si>
    <t>Kontaktní osoba 
k převzetí zboží</t>
  </si>
  <si>
    <t xml:space="preserve">Místo dodání </t>
  </si>
  <si>
    <t xml:space="preserve">Univerzitní 8,  
301 00 Plzeň,
Rektorát - Útvar prorektora pro výzkum a vývoj,
místnost UR 118 </t>
  </si>
  <si>
    <t xml:space="preserve">VYZ - PhDr. Irena Görnerová, 
Tel.: 702 038 179,
renkav@rek.zcu.cz </t>
  </si>
  <si>
    <t xml:space="preserve">Termín dodání </t>
  </si>
  <si>
    <t>Maximální cena za jednotlivé položky 
 v Kč BEZ DPH</t>
  </si>
  <si>
    <t xml:space="preserve">POZNÁMKA </t>
  </si>
  <si>
    <t>CPV - výběr
TONERY</t>
  </si>
  <si>
    <t>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</si>
</sst>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scheme val="minor"/>
    </font>
    <font>
      <b/>
      <sz val="11"/>
      <color theme="1"/>
      <name val="Calibri"/>
      <scheme val="minor"/>
    </font>
    <font>
      <sz val="11"/>
      <color rgb="FF005A9E"/>
      <name val="Calibri"/>
      <scheme val="minor"/>
    </font>
    <font>
      <sz val="11"/>
      <color indexed="2"/>
      <name val="Calibri"/>
      <scheme val="minor"/>
    </font>
    <font>
      <b/>
      <sz val="11"/>
      <name val="Calibri"/>
      <scheme val="minor"/>
    </font>
    <font>
      <sz val="11"/>
      <color indexed="64"/>
      <name val="Calibri"/>
    </font>
    <font>
      <sz val="12"/>
      <color theme="1"/>
      <name val="Calibri"/>
      <scheme val="minor"/>
    </font>
    <font>
      <sz val="11"/>
      <color theme="1"/>
      <name val="Calibri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9" fillId="0" borderId="0"/>
  </cellStyleXfs>
  <cellXfs count="7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3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6" fillId="2" borderId="3" xfId="0" applyFont="1" applyFill="1" applyBorder="1" applyAlignment="1">
      <alignment horizontal="center" vertical="center" textRotation="90" wrapText="1"/>
    </xf>
    <xf numFmtId="0" fontId="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6" fillId="0" borderId="0" xfId="0" applyFont="1" applyAlignment="1">
      <alignment vertical="center"/>
    </xf>
    <xf numFmtId="164" fontId="8" fillId="0" borderId="0" xfId="0" applyNumberFormat="1" applyFont="1" applyAlignment="1">
      <alignment horizontal="right" vertical="center" indent="1"/>
    </xf>
    <xf numFmtId="164" fontId="2" fillId="0" borderId="3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0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0" fillId="0" borderId="0" xfId="0" applyAlignment="1">
      <alignment horizontal="left" vertical="center" wrapText="1" indent="1"/>
    </xf>
    <xf numFmtId="0" fontId="4" fillId="0" borderId="0" xfId="0" applyFont="1" applyBorder="1" applyAlignment="1">
      <alignment vertical="center" wrapText="1"/>
    </xf>
    <xf numFmtId="0" fontId="12" fillId="0" borderId="0" xfId="0" applyFont="1" applyFill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1" fillId="0" borderId="0" xfId="0" applyFont="1" applyAlignment="1">
      <alignment vertical="center" wrapText="1"/>
    </xf>
    <xf numFmtId="0" fontId="0" fillId="4" borderId="1" xfId="0" applyFill="1" applyBorder="1" applyAlignment="1">
      <alignment vertical="center"/>
    </xf>
    <xf numFmtId="0" fontId="0" fillId="0" borderId="6" xfId="0" applyBorder="1"/>
    <xf numFmtId="3" fontId="0" fillId="2" borderId="3" xfId="0" applyNumberForma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7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0" fontId="0" fillId="3" borderId="4" xfId="0" applyFill="1" applyBorder="1" applyAlignment="1">
      <alignment horizontal="left" vertical="center" wrapText="1" indent="1"/>
    </xf>
    <xf numFmtId="0" fontId="0" fillId="3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13" fillId="5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 indent="1"/>
    </xf>
    <xf numFmtId="0" fontId="1" fillId="3" borderId="7" xfId="0" applyFont="1" applyFill="1" applyBorder="1" applyAlignment="1">
      <alignment horizontal="left" vertical="center" wrapText="1" indent="1"/>
    </xf>
    <xf numFmtId="0" fontId="1" fillId="3" borderId="8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164" fontId="2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7" fillId="4" borderId="4" xfId="0" applyFont="1" applyFill="1" applyBorder="1" applyAlignment="1" applyProtection="1">
      <alignment horizontal="left" vertical="center" wrapText="1" indent="1"/>
      <protection locked="0"/>
    </xf>
    <xf numFmtId="164" fontId="7" fillId="4" borderId="7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/>
  </cellStyles>
  <dxfs count="9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9019-0012-21%20VYZ%20G&#246;rnerov&#225;%20Tonery%20originalni_B432_7000str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W157"/>
  <sheetViews>
    <sheetView tabSelected="1" zoomScale="58" zoomScaleNormal="58" workbookViewId="0">
      <selection activeCell="G20" sqref="G20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43.6640625" style="1" bestFit="1" customWidth="1"/>
    <col min="4" max="4" width="9.6640625" style="2" bestFit="1" customWidth="1"/>
    <col min="5" max="5" width="9" style="3" bestFit="1" customWidth="1"/>
    <col min="6" max="6" width="40.6640625" style="1" bestFit="1" customWidth="1"/>
    <col min="7" max="7" width="29.5546875" style="1" bestFit="1" customWidth="1"/>
    <col min="8" max="8" width="20.5546875" style="1" bestFit="1" customWidth="1"/>
    <col min="9" max="9" width="19" style="1" bestFit="1" customWidth="1"/>
    <col min="10" max="10" width="28" style="5" hidden="1" customWidth="1"/>
    <col min="11" max="11" width="18.6640625" style="5" bestFit="1" customWidth="1"/>
    <col min="12" max="12" width="27.5546875" style="5" customWidth="1"/>
    <col min="13" max="13" width="44" style="5" customWidth="1"/>
    <col min="14" max="14" width="20.44140625" style="1" customWidth="1"/>
    <col min="15" max="15" width="15" style="1" hidden="1" customWidth="1"/>
    <col min="16" max="16" width="20.6640625" style="5" bestFit="1" customWidth="1"/>
    <col min="17" max="17" width="24.6640625" style="5" customWidth="1"/>
    <col min="18" max="18" width="20.6640625" style="5" bestFit="1" customWidth="1"/>
    <col min="19" max="19" width="19.6640625" style="5" bestFit="1" customWidth="1"/>
    <col min="20" max="20" width="19.6640625" style="5" hidden="1" customWidth="1"/>
    <col min="21" max="21" width="52.33203125" style="4" bestFit="1" customWidth="1"/>
    <col min="22" max="22" width="11.6640625" style="5" bestFit="1" customWidth="1"/>
    <col min="23" max="23" width="17.33203125" style="5" bestFit="1" customWidth="1"/>
    <col min="24" max="16384" width="8.88671875" style="5"/>
  </cols>
  <sheetData>
    <row r="1" spans="2:23" ht="34.200000000000003" customHeight="1" x14ac:dyDescent="0.3">
      <c r="B1" s="58" t="s">
        <v>18</v>
      </c>
      <c r="C1" s="58"/>
      <c r="D1" s="30"/>
      <c r="E1" s="31"/>
    </row>
    <row r="2" spans="2:23" ht="22.2" customHeight="1" x14ac:dyDescent="0.3">
      <c r="B2" s="34"/>
      <c r="C2" s="34"/>
      <c r="D2" s="30"/>
      <c r="E2" s="31"/>
    </row>
    <row r="3" spans="2:23" s="29" customFormat="1" ht="25.2" customHeight="1" x14ac:dyDescent="0.3">
      <c r="B3" s="35"/>
      <c r="C3" s="32" t="s">
        <v>0</v>
      </c>
      <c r="D3" s="10"/>
      <c r="E3" s="10"/>
      <c r="F3" s="10"/>
      <c r="G3" s="33"/>
      <c r="H3" s="33"/>
      <c r="I3" s="33"/>
      <c r="J3" s="33"/>
      <c r="K3" s="33"/>
      <c r="L3" s="33"/>
      <c r="M3" s="7"/>
      <c r="N3" s="36"/>
      <c r="O3" s="21"/>
      <c r="P3" s="36"/>
      <c r="Q3" s="36"/>
      <c r="R3" s="36"/>
      <c r="S3" s="36"/>
      <c r="U3" s="21"/>
    </row>
    <row r="4" spans="2:23" s="29" customFormat="1" ht="25.2" customHeight="1" thickBot="1" x14ac:dyDescent="0.35">
      <c r="B4" s="37"/>
      <c r="C4" s="49" t="s">
        <v>1</v>
      </c>
      <c r="D4" s="10"/>
      <c r="E4" s="10"/>
      <c r="F4" s="10"/>
      <c r="G4" s="10"/>
      <c r="H4" s="7"/>
      <c r="I4" s="7"/>
      <c r="J4" s="7"/>
      <c r="K4" s="7"/>
      <c r="L4" s="7"/>
      <c r="M4" s="7"/>
      <c r="N4" s="21"/>
      <c r="O4" s="21"/>
      <c r="P4" s="7"/>
      <c r="Q4" s="7"/>
      <c r="S4" s="7"/>
      <c r="U4" s="21"/>
    </row>
    <row r="5" spans="2:23" ht="34.5" customHeight="1" thickBot="1" x14ac:dyDescent="0.35">
      <c r="B5" s="11"/>
      <c r="C5" s="12"/>
      <c r="D5" s="13"/>
      <c r="E5" s="13"/>
      <c r="F5" s="6"/>
      <c r="G5" s="14" t="s">
        <v>2</v>
      </c>
      <c r="H5" s="6"/>
      <c r="I5" s="6"/>
      <c r="N5" s="15"/>
      <c r="O5" s="15"/>
      <c r="Q5" s="14" t="s">
        <v>2</v>
      </c>
      <c r="U5" s="9"/>
    </row>
    <row r="6" spans="2:23" ht="102.75" customHeight="1" thickTop="1" thickBot="1" x14ac:dyDescent="0.35">
      <c r="B6" s="16" t="s">
        <v>3</v>
      </c>
      <c r="C6" s="50" t="s">
        <v>19</v>
      </c>
      <c r="D6" s="17" t="s">
        <v>4</v>
      </c>
      <c r="E6" s="50" t="s">
        <v>21</v>
      </c>
      <c r="F6" s="50" t="s">
        <v>22</v>
      </c>
      <c r="G6" s="18" t="s">
        <v>5</v>
      </c>
      <c r="H6" s="50" t="s">
        <v>24</v>
      </c>
      <c r="I6" s="50" t="s">
        <v>26</v>
      </c>
      <c r="J6" s="50" t="s">
        <v>28</v>
      </c>
      <c r="K6" s="50" t="s">
        <v>29</v>
      </c>
      <c r="L6" s="54" t="s">
        <v>30</v>
      </c>
      <c r="M6" s="50" t="s">
        <v>31</v>
      </c>
      <c r="N6" s="50" t="s">
        <v>34</v>
      </c>
      <c r="O6" s="50" t="s">
        <v>35</v>
      </c>
      <c r="P6" s="17" t="s">
        <v>6</v>
      </c>
      <c r="Q6" s="19" t="s">
        <v>7</v>
      </c>
      <c r="R6" s="57" t="s">
        <v>8</v>
      </c>
      <c r="S6" s="57" t="s">
        <v>9</v>
      </c>
      <c r="T6" s="50" t="s">
        <v>36</v>
      </c>
      <c r="U6" s="50" t="s">
        <v>37</v>
      </c>
      <c r="V6" s="50" t="s">
        <v>38</v>
      </c>
      <c r="W6" s="20" t="s">
        <v>10</v>
      </c>
    </row>
    <row r="7" spans="2:23" ht="120" customHeight="1" thickTop="1" thickBot="1" x14ac:dyDescent="0.35">
      <c r="B7" s="39">
        <v>1</v>
      </c>
      <c r="C7" s="51" t="s">
        <v>20</v>
      </c>
      <c r="D7" s="40">
        <v>1</v>
      </c>
      <c r="E7" s="41" t="s">
        <v>16</v>
      </c>
      <c r="F7" s="52" t="s">
        <v>23</v>
      </c>
      <c r="G7" s="68"/>
      <c r="H7" s="53" t="s">
        <v>25</v>
      </c>
      <c r="I7" s="41" t="s">
        <v>27</v>
      </c>
      <c r="J7" s="41"/>
      <c r="K7" s="41"/>
      <c r="L7" s="55" t="s">
        <v>33</v>
      </c>
      <c r="M7" s="55" t="s">
        <v>32</v>
      </c>
      <c r="N7" s="56">
        <v>14</v>
      </c>
      <c r="O7" s="42">
        <f t="shared" ref="O7" si="0">D7*P7</f>
        <v>3000</v>
      </c>
      <c r="P7" s="43">
        <v>3000</v>
      </c>
      <c r="Q7" s="69"/>
      <c r="R7" s="44">
        <f t="shared" ref="R7" si="1">D7*Q7</f>
        <v>0</v>
      </c>
      <c r="S7" s="45" t="str">
        <f t="shared" ref="S7" si="2">IF(ISNUMBER(Q7), IF(Q7&gt;P7,"NEVYHOVUJE","VYHOVUJE")," ")</f>
        <v xml:space="preserve"> </v>
      </c>
      <c r="T7" s="41"/>
      <c r="U7" s="46" t="s">
        <v>11</v>
      </c>
      <c r="V7" s="47">
        <v>119498</v>
      </c>
      <c r="W7" s="48" t="s">
        <v>17</v>
      </c>
    </row>
    <row r="8" spans="2:23" ht="13.5" customHeight="1" thickTop="1" thickBot="1" x14ac:dyDescent="0.35">
      <c r="C8" s="5"/>
      <c r="D8" s="5"/>
      <c r="E8" s="5"/>
      <c r="F8" s="5"/>
      <c r="G8" s="5"/>
      <c r="H8" s="5"/>
      <c r="I8" s="5"/>
      <c r="N8" s="5"/>
      <c r="O8" s="5"/>
      <c r="R8" s="38"/>
    </row>
    <row r="9" spans="2:23" ht="60.75" customHeight="1" thickTop="1" thickBot="1" x14ac:dyDescent="0.35">
      <c r="B9" s="59" t="s">
        <v>12</v>
      </c>
      <c r="C9" s="60"/>
      <c r="D9" s="60"/>
      <c r="E9" s="60"/>
      <c r="F9" s="60"/>
      <c r="G9" s="60"/>
      <c r="H9" s="21"/>
      <c r="I9" s="21"/>
      <c r="J9" s="21"/>
      <c r="K9" s="22"/>
      <c r="L9" s="9"/>
      <c r="M9" s="9"/>
      <c r="N9" s="23"/>
      <c r="O9" s="23"/>
      <c r="P9" s="24" t="s">
        <v>13</v>
      </c>
      <c r="Q9" s="61" t="s">
        <v>14</v>
      </c>
      <c r="R9" s="62"/>
      <c r="S9" s="63"/>
      <c r="T9" s="15"/>
      <c r="U9" s="25"/>
    </row>
    <row r="10" spans="2:23" ht="33" customHeight="1" thickTop="1" thickBot="1" x14ac:dyDescent="0.35">
      <c r="B10" s="64" t="s">
        <v>15</v>
      </c>
      <c r="C10" s="64"/>
      <c r="D10" s="64"/>
      <c r="E10" s="64"/>
      <c r="F10" s="64"/>
      <c r="G10" s="64"/>
      <c r="H10" s="26"/>
      <c r="K10" s="8"/>
      <c r="L10" s="8"/>
      <c r="M10" s="8"/>
      <c r="N10" s="27"/>
      <c r="O10" s="27"/>
      <c r="P10" s="28">
        <f>SUM(O7:O7)</f>
        <v>3000</v>
      </c>
      <c r="Q10" s="65">
        <f>SUM(R7:R7)</f>
        <v>0</v>
      </c>
      <c r="R10" s="66"/>
      <c r="S10" s="67"/>
    </row>
    <row r="11" spans="2:23" ht="14.25" customHeight="1" thickTop="1" x14ac:dyDescent="0.3"/>
    <row r="12" spans="2:23" ht="14.25" customHeight="1" x14ac:dyDescent="0.3"/>
    <row r="13" spans="2:23" ht="14.25" customHeight="1" x14ac:dyDescent="0.3"/>
    <row r="14" spans="2:23" ht="14.25" customHeight="1" x14ac:dyDescent="0.3"/>
    <row r="15" spans="2:23" ht="14.25" customHeight="1" x14ac:dyDescent="0.3"/>
    <row r="16" spans="2:23" ht="14.25" customHeight="1" x14ac:dyDescent="0.3"/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</sheetData>
  <sheetProtection password="C143" sheet="1" objects="1" scenarios="1"/>
  <mergeCells count="5">
    <mergeCell ref="B1:C1"/>
    <mergeCell ref="B9:G9"/>
    <mergeCell ref="Q9:S9"/>
    <mergeCell ref="B10:G10"/>
    <mergeCell ref="Q10:S10"/>
  </mergeCells>
  <conditionalFormatting sqref="B7">
    <cfRule type="containsBlanks" dxfId="8" priority="49">
      <formula>LEN(TRIM(B7))=0</formula>
    </cfRule>
  </conditionalFormatting>
  <conditionalFormatting sqref="B7">
    <cfRule type="cellIs" dxfId="7" priority="44" operator="greaterThanOrEqual">
      <formula>1</formula>
    </cfRule>
  </conditionalFormatting>
  <conditionalFormatting sqref="S7">
    <cfRule type="cellIs" dxfId="6" priority="41" operator="equal">
      <formula>"VYHOVUJE"</formula>
    </cfRule>
  </conditionalFormatting>
  <conditionalFormatting sqref="S7">
    <cfRule type="cellIs" dxfId="5" priority="40" operator="equal">
      <formula>"NEVYHOVUJE"</formula>
    </cfRule>
  </conditionalFormatting>
  <conditionalFormatting sqref="G7 Q7">
    <cfRule type="containsBlanks" dxfId="4" priority="21">
      <formula>LEN(TRIM(G7))=0</formula>
    </cfRule>
  </conditionalFormatting>
  <conditionalFormatting sqref="G7 Q7">
    <cfRule type="notContainsBlanks" dxfId="3" priority="19">
      <formula>LEN(TRIM(G7))&gt;0</formula>
    </cfRule>
  </conditionalFormatting>
  <conditionalFormatting sqref="G7 Q7">
    <cfRule type="notContainsBlanks" dxfId="2" priority="18">
      <formula>LEN(TRIM(G7))&gt;0</formula>
    </cfRule>
  </conditionalFormatting>
  <conditionalFormatting sqref="G7">
    <cfRule type="notContainsBlanks" dxfId="1" priority="17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E7">
      <formula1>"ks,bal,sada,"</formula1>
    </dataValidation>
    <dataValidation type="list" showInputMessage="1" showErrorMessage="1" sqref="I7">
      <formula1>"ANO,NE"</formula1>
    </dataValidation>
  </dataValidations>
  <pageMargins left="0.19685039370078741" right="0.15748031496062992" top="0.78740157480314965" bottom="0.78740157480314965" header="0.31496062992125984" footer="0.31496062992125984"/>
  <pageSetup paperSize="9" scale="3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2021-03-16T06:32:09Z</cp:lastPrinted>
  <dcterms:created xsi:type="dcterms:W3CDTF">2014-03-05T12:43:32Z</dcterms:created>
  <dcterms:modified xsi:type="dcterms:W3CDTF">2021-03-16T08:11:35Z</dcterms:modified>
</cp:coreProperties>
</file>